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7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5" i="1"/>
  <c r="C26" i="1"/>
  <c r="C27" i="1"/>
  <c r="C28" i="1"/>
  <c r="C29" i="1"/>
  <c r="C30" i="1"/>
  <c r="B30" i="1"/>
  <c r="B29" i="1"/>
  <c r="B28" i="1"/>
  <c r="B27" i="1"/>
  <c r="B26" i="1"/>
  <c r="B25" i="1"/>
  <c r="B24" i="1"/>
  <c r="C16" i="1"/>
  <c r="C17" i="1"/>
  <c r="C18" i="1"/>
  <c r="C19" i="1"/>
  <c r="C20" i="1"/>
  <c r="B20" i="1"/>
  <c r="B19" i="1"/>
  <c r="B18" i="1"/>
  <c r="B17" i="1"/>
  <c r="B16" i="1"/>
</calcChain>
</file>

<file path=xl/sharedStrings.xml><?xml version="1.0" encoding="utf-8"?>
<sst xmlns="http://schemas.openxmlformats.org/spreadsheetml/2006/main" count="29" uniqueCount="27">
  <si>
    <t>紙飛行機飛行記録</t>
    <rPh sb="0" eb="4">
      <t>カミヒコウキ</t>
    </rPh>
    <rPh sb="4" eb="8">
      <t>ヒコウキロク</t>
    </rPh>
    <phoneticPr fontId="1"/>
  </si>
  <si>
    <t>紙飛行機①</t>
    <rPh sb="0" eb="4">
      <t>カミヒコウキ</t>
    </rPh>
    <phoneticPr fontId="1"/>
  </si>
  <si>
    <t>紙飛行機②</t>
    <rPh sb="0" eb="4">
      <t>カミヒコウキ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</si>
  <si>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</si>
  <si>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</si>
  <si>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</si>
  <si>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4回目</t>
    <rPh sb="1" eb="3">
      <t>カイメ</t>
    </rPh>
    <phoneticPr fontId="1"/>
  </si>
  <si>
    <t>5回目</t>
    <rPh sb="1" eb="3">
      <t>カイメ</t>
    </rPh>
    <phoneticPr fontId="1"/>
  </si>
  <si>
    <t>6回目</t>
    <rPh sb="1" eb="3">
      <t>カイメ</t>
    </rPh>
    <phoneticPr fontId="1"/>
  </si>
  <si>
    <t>7回目</t>
    <rPh sb="1" eb="3">
      <t>カイメ</t>
    </rPh>
    <phoneticPr fontId="1"/>
  </si>
  <si>
    <t>8回目</t>
    <rPh sb="1" eb="3">
      <t>カイメ</t>
    </rPh>
    <phoneticPr fontId="1"/>
  </si>
  <si>
    <t>9回目</t>
    <rPh sb="1" eb="3">
      <t>カイメ</t>
    </rPh>
    <phoneticPr fontId="1"/>
  </si>
  <si>
    <t>10回目</t>
    <rPh sb="2" eb="4">
      <t>カイメ</t>
    </rPh>
    <phoneticPr fontId="1"/>
  </si>
  <si>
    <t>平均値</t>
    <rPh sb="0" eb="3">
      <t>ヘイキンチ</t>
    </rPh>
    <phoneticPr fontId="1"/>
  </si>
  <si>
    <t>中央値</t>
    <rPh sb="0" eb="3">
      <t>チュウオウチ</t>
    </rPh>
    <phoneticPr fontId="1"/>
  </si>
  <si>
    <t>標準偏差</t>
    <rPh sb="0" eb="4">
      <t>ヒョウジュンヘンサ</t>
    </rPh>
    <phoneticPr fontId="1"/>
  </si>
  <si>
    <t>最大値</t>
    <rPh sb="0" eb="3">
      <t>サイダイチ</t>
    </rPh>
    <phoneticPr fontId="1"/>
  </si>
  <si>
    <t>最小値</t>
    <rPh sb="0" eb="3">
      <t>サイショウチ</t>
    </rPh>
    <phoneticPr fontId="1"/>
  </si>
  <si>
    <t>◇代表値の計算</t>
    <rPh sb="1" eb="4">
      <t>ダイヒョウチ</t>
    </rPh>
    <rPh sb="5" eb="7">
      <t>ケイサン</t>
    </rPh>
    <phoneticPr fontId="1"/>
  </si>
  <si>
    <t>◇度数分布の計算</t>
    <rPh sb="1" eb="5">
      <t>ドスウブンプ</t>
    </rPh>
    <rPh sb="6" eb="8">
      <t>ケイサン</t>
    </rPh>
    <phoneticPr fontId="1"/>
  </si>
  <si>
    <t>０～２未満</t>
    <rPh sb="3" eb="5">
      <t>ミマン</t>
    </rPh>
    <phoneticPr fontId="1"/>
  </si>
  <si>
    <t>２～４未満</t>
    <rPh sb="3" eb="5">
      <t>ミマン</t>
    </rPh>
    <phoneticPr fontId="1"/>
  </si>
  <si>
    <t>４～６未満</t>
    <rPh sb="3" eb="5">
      <t>ミマン</t>
    </rPh>
    <phoneticPr fontId="1"/>
  </si>
  <si>
    <t>６～８未満</t>
    <rPh sb="3" eb="5">
      <t>ミマン</t>
    </rPh>
    <phoneticPr fontId="1"/>
  </si>
  <si>
    <t>８～10未満</t>
    <rPh sb="4" eb="6">
      <t>ミマン</t>
    </rPh>
    <phoneticPr fontId="1"/>
  </si>
  <si>
    <t>10～12未満</t>
    <rPh sb="5" eb="7">
      <t>ミマン</t>
    </rPh>
    <phoneticPr fontId="1"/>
  </si>
  <si>
    <t>12～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</si>
</sst>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Sheet1!$B$23</c:f>
              <c:strCache>
                <c:ptCount val="1"/>
                <c:pt idx="0">
                  <c:v>紙飛行機①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Sheet1!$A$24:$A$30</c:f>
              <c:strCache>
                <c:ptCount val="7"/>
                <c:pt idx="0">
                  <c:v>０～２未満</c:v>
                </c:pt>
                <c:pt idx="1">
                  <c:v>２～４未満</c:v>
                </c:pt>
                <c:pt idx="2">
                  <c:v>４～６未満</c:v>
                </c:pt>
                <c:pt idx="3">
                  <c:v>６～８未満</c:v>
                </c:pt>
                <c:pt idx="4">
                  <c:v>８～10未満</c:v>
                </c:pt>
                <c:pt idx="5">
                  <c:v>10～12未満</c:v>
                </c:pt>
                <c:pt idx="6">
                  <c:v>12～</c:v>
                </c:pt>
              </c:strCache>
            </c:strRef>
          </c:cat>
          <c:val>
            <c:numRef>
              <c:f>Sheet1!$B$24:$B$30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05658976"/>
        <c:axId val="905659520"/>
      </c:barChart>
      <c:catAx>
        <c:axId val="90565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5659520"/>
        <c:crosses val="autoZero"/>
        <c:auto val="1"/>
        <c:lblAlgn val="ctr"/>
        <c:lblOffset val="100"/>
        <c:noMultiLvlLbl val="0"/>
      </c:catAx>
      <c:valAx>
        <c:axId val="90565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565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Sheet1!$C$23</c:f>
              <c:strCache>
                <c:ptCount val="1"/>
                <c:pt idx="0">
                  <c:v>紙飛行機②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Sheet1!$A$24:$A$30</c:f>
              <c:strCache>
                <c:ptCount val="7"/>
                <c:pt idx="0">
                  <c:v>０～２未満</c:v>
                </c:pt>
                <c:pt idx="1">
                  <c:v>２～４未満</c:v>
                </c:pt>
                <c:pt idx="2">
                  <c:v>４～６未満</c:v>
                </c:pt>
                <c:pt idx="3">
                  <c:v>６～８未満</c:v>
                </c:pt>
                <c:pt idx="4">
                  <c:v>８～10未満</c:v>
                </c:pt>
                <c:pt idx="5">
                  <c:v>10～12未満</c:v>
                </c:pt>
                <c:pt idx="6">
                  <c:v>12～</c:v>
                </c:pt>
              </c:strCache>
            </c:strRef>
          </c:cat>
          <c:val>
            <c:numRef>
              <c:f>Sheet1!$C$24:$C$30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05657344"/>
        <c:axId val="905658432"/>
      </c:barChart>
      <c:catAx>
        <c:axId val="90565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5658432"/>
        <c:crosses val="autoZero"/>
        <c:auto val="1"/>
        <c:lblAlgn val="ctr"/>
        <c:lblOffset val="100"/>
        <c:noMultiLvlLbl val="0"/>
      </c:catAx>
      <c:valAx>
        <c:axId val="90565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5657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3</xdr:row>
      <xdr:rowOff>9525</xdr:rowOff>
    </xdr:from>
    <xdr:to>
      <xdr:col>10</xdr:col>
      <xdr:colOff>447675</xdr:colOff>
      <xdr:row>10</xdr:row>
      <xdr:rowOff>85725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676275</xdr:colOff>
      <xdr:row>11</xdr:row>
      <xdr:rowOff>0</xdr:rowOff>
    </xdr:from>
    <xdr:to>
      <xdr:col>10</xdr:col>
      <xdr:colOff>447675</xdr:colOff>
      <xdr:row>24</xdr:row>
      <xdr:rowOff>95250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topLeftCell="A3" workbookViewId="0">
      <selection activeCell="B12" sqref="B12"/>
    </sheetView>
  </sheetViews>
  <sheetFormatPr defaultRowHeight="13.5" x14ac:dyDescent="0.15"/>
  <cols>
    <col min="1" max="1" width="10.625" style="2" customWidth="1"/>
    <col min="2" max="3" width="11" bestFit="1" customWidth="1"/>
  </cols>
  <sheetData>
    <row r="1" spans="1:3" x14ac:dyDescent="0.15">
      <c r="A1" s="3" t="s">
        <v>0</v>
      </c>
    </row>
    <row r="3" spans="1:3" ht="30" customHeight="1" x14ac:dyDescent="0.15">
      <c r="A3" s="4"/>
      <c r="B3" s="5" t="s">
        <v>1</v>
      </c>
      <c r="C3" s="5" t="s">
        <v>2</v>
      </c>
    </row>
    <row r="4" spans="1:3" ht="30" customHeight="1" x14ac:dyDescent="0.15">
      <c r="A4" s="4" t="s">
        <v>3</v>
      </c>
      <c r="B4" s="1"/>
      <c r="C4" s="1"/>
    </row>
    <row r="5" spans="1:3" ht="30" customHeight="1" x14ac:dyDescent="0.15">
      <c r="A5" s="4" t="s">
        <v>4</v>
      </c>
      <c r="B5" s="1"/>
      <c r="C5" s="1"/>
    </row>
    <row r="6" spans="1:3" ht="30" customHeight="1" x14ac:dyDescent="0.15">
      <c r="A6" s="4" t="s">
        <v>5</v>
      </c>
      <c r="B6" s="1"/>
      <c r="C6" s="1"/>
    </row>
    <row r="7" spans="1:3" ht="30" customHeight="1" x14ac:dyDescent="0.15">
      <c r="A7" s="4" t="s">
        <v>6</v>
      </c>
      <c r="B7" s="1"/>
      <c r="C7" s="1"/>
    </row>
    <row r="8" spans="1:3" ht="30" customHeight="1" x14ac:dyDescent="0.15">
      <c r="A8" s="4" t="s">
        <v>7</v>
      </c>
      <c r="B8" s="1"/>
      <c r="C8" s="1"/>
    </row>
    <row r="9" spans="1:3" ht="30" customHeight="1" x14ac:dyDescent="0.15">
      <c r="A9" s="4" t="s">
        <v>8</v>
      </c>
      <c r="B9" s="1"/>
      <c r="C9" s="1"/>
    </row>
    <row r="10" spans="1:3" ht="30" customHeight="1" x14ac:dyDescent="0.15">
      <c r="A10" s="4" t="s">
        <v>9</v>
      </c>
      <c r="B10" s="1"/>
      <c r="C10" s="1"/>
    </row>
    <row r="11" spans="1:3" ht="30" customHeight="1" x14ac:dyDescent="0.15">
      <c r="A11" s="4" t="s">
        <v>10</v>
      </c>
      <c r="B11" s="1"/>
      <c r="C11" s="1"/>
    </row>
    <row r="12" spans="1:3" ht="30" customHeight="1" x14ac:dyDescent="0.15">
      <c r="A12" s="4" t="s">
        <v>11</v>
      </c>
      <c r="B12" s="1"/>
      <c r="C12" s="1"/>
    </row>
    <row r="13" spans="1:3" ht="30" customHeight="1" x14ac:dyDescent="0.15">
      <c r="A13" s="4" t="s">
        <v>12</v>
      </c>
      <c r="B13" s="1"/>
      <c r="C13" s="1"/>
    </row>
    <row r="15" spans="1:3" x14ac:dyDescent="0.15">
      <c r="A15" s="3" t="s">
        <v>18</v>
      </c>
    </row>
    <row r="16" spans="1:3" x14ac:dyDescent="0.15">
      <c r="A16" s="4" t="s">
        <v>13</v>
      </c>
      <c r="B16" s="1" t="e">
        <f>AVERAGE(B4:B13)</f>
        <v>#DIV/0!</v>
      </c>
      <c r="C16" s="1" t="e">
        <f>AVERAGE(C4:C13)</f>
        <v>#DIV/0!</v>
      </c>
    </row>
    <row r="17" spans="1:3" x14ac:dyDescent="0.15">
      <c r="A17" s="4" t="s">
        <v>14</v>
      </c>
      <c r="B17" s="1" t="e">
        <f>MEDIAN(B4:B13)</f>
        <v>#NUM!</v>
      </c>
      <c r="C17" s="1" t="e">
        <f>MEDIAN(C4:C13)</f>
        <v>#NUM!</v>
      </c>
    </row>
    <row r="18" spans="1:3" x14ac:dyDescent="0.15">
      <c r="A18" s="4" t="s">
        <v>15</v>
      </c>
      <c r="B18" s="1" t="e">
        <f>_xlfn.STDEV.P(B4:B13)</f>
        <v>#DIV/0!</v>
      </c>
      <c r="C18" s="1" t="e">
        <f>_xlfn.STDEV.P(C4:C13)</f>
        <v>#DIV/0!</v>
      </c>
    </row>
    <row r="19" spans="1:3" x14ac:dyDescent="0.15">
      <c r="A19" s="4" t="s">
        <v>16</v>
      </c>
      <c r="B19" s="1">
        <f>MAX(B4:B13)</f>
        <v>0</v>
      </c>
      <c r="C19" s="1">
        <f>MAX(C4:C13)</f>
        <v>0</v>
      </c>
    </row>
    <row r="20" spans="1:3" x14ac:dyDescent="0.15">
      <c r="A20" s="4" t="s">
        <v>17</v>
      </c>
      <c r="B20" s="1">
        <f>MIN(B4:B13)</f>
        <v>0</v>
      </c>
      <c r="C20" s="1">
        <f>MIN(C4:C13)</f>
        <v>0</v>
      </c>
    </row>
    <row r="22" spans="1:3" x14ac:dyDescent="0.15">
      <c r="A22" s="3" t="s">
        <v>19</v>
      </c>
    </row>
    <row r="23" spans="1:3" x14ac:dyDescent="0.15">
      <c r="A23" s="4"/>
      <c r="B23" s="5" t="s">
        <v>1</v>
      </c>
      <c r="C23" s="5" t="s">
        <v>2</v>
      </c>
    </row>
    <row r="24" spans="1:3" x14ac:dyDescent="0.15">
      <c r="A24" s="4" t="s">
        <v>20</v>
      </c>
      <c r="B24" s="1">
        <f>COUNTIF(B$4:B$13,"&lt;2")</f>
        <v>0</v>
      </c>
      <c r="C24" s="1">
        <f>COUNTIF(C$4:C$13,"&lt;2")</f>
        <v>0</v>
      </c>
    </row>
    <row r="25" spans="1:3" x14ac:dyDescent="0.15">
      <c r="A25" s="4" t="s">
        <v>21</v>
      </c>
      <c r="B25" s="1">
        <f>COUNTIF(B$4:B$13,"&lt;4")-COUNTIF(B$4:B$13,"&lt;2")</f>
        <v>0</v>
      </c>
      <c r="C25" s="1">
        <f>COUNTIF(C$4:C$13,"&lt;4")-COUNTIF(C$4:C$13,"&lt;2")</f>
        <v>0</v>
      </c>
    </row>
    <row r="26" spans="1:3" x14ac:dyDescent="0.15">
      <c r="A26" s="4" t="s">
        <v>22</v>
      </c>
      <c r="B26" s="1">
        <f>COUNTIF(B$4:B$13,"&lt;6")-COUNTIF(B$4:B$13,"&lt;4")</f>
        <v>0</v>
      </c>
      <c r="C26" s="1">
        <f>COUNTIF(C$4:C$13,"&lt;6")-COUNTIF(C$4:C$13,"&lt;4")</f>
        <v>0</v>
      </c>
    </row>
    <row r="27" spans="1:3" x14ac:dyDescent="0.15">
      <c r="A27" s="4" t="s">
        <v>23</v>
      </c>
      <c r="B27" s="1">
        <f>COUNTIF(B$4:B$13,"&lt;8")-COUNTIF(B$4:B$13,"&lt;6")</f>
        <v>0</v>
      </c>
      <c r="C27" s="1">
        <f>COUNTIF(C$4:C$13,"&lt;8")-COUNTIF(C$4:C$13,"&lt;6")</f>
        <v>0</v>
      </c>
    </row>
    <row r="28" spans="1:3" x14ac:dyDescent="0.15">
      <c r="A28" s="4" t="s">
        <v>24</v>
      </c>
      <c r="B28" s="1">
        <f>COUNTIF(B$4:B$13,"&lt;10")-COUNTIF(B$4:B$13,"&lt;8")</f>
        <v>0</v>
      </c>
      <c r="C28" s="1">
        <f>COUNTIF(C$4:C$13,"&lt;10")-COUNTIF(C$4:C$13,"&lt;8")</f>
        <v>0</v>
      </c>
    </row>
    <row r="29" spans="1:3" x14ac:dyDescent="0.15">
      <c r="A29" s="4" t="s">
        <v>25</v>
      </c>
      <c r="B29" s="1">
        <f>COUNTIF(B$4:B$13,"&lt;12")-COUNTIF(B$4:B$13,"&lt;10")</f>
        <v>0</v>
      </c>
      <c r="C29" s="1">
        <f>COUNTIF(C$4:C$13,"&lt;12")-COUNTIF(C$4:C$13,"&lt;10")</f>
        <v>0</v>
      </c>
    </row>
    <row r="30" spans="1:3" x14ac:dyDescent="0.15">
      <c r="A30" s="4" t="s">
        <v>26</v>
      </c>
      <c r="B30" s="1">
        <f>COUNTIF(B$4:B$13,"&gt;12")</f>
        <v>0</v>
      </c>
      <c r="C30" s="1">
        <f>COUNTIF(C$4:C$13,"&gt;12")</f>
        <v>0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2023-04-18T05:43:56Z</dcterms:created>
  <dcterms:modified xsi:type="dcterms:W3CDTF">2023-04-18T06:13:16Z</dcterms:modified>
</cp:coreProperties>
</file>